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144" windowHeight="63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<sst xmlns="http://schemas.openxmlformats.org/spreadsheetml/2006/main" count="99" uniqueCount="77">
  <si>
    <t>=</t>
  </si>
  <si>
    <t>Cotton Yarn Size to Cotton Equivalent Size</t>
  </si>
  <si>
    <t>Yarn Size      ÷   Ply</t>
  </si>
  <si>
    <t>5315  ÷ cotton size</t>
  </si>
  <si>
    <t>Cotton to Tex</t>
  </si>
  <si>
    <t>590.6  ÷ cotton size</t>
  </si>
  <si>
    <t>Ctn. Ct.</t>
  </si>
  <si>
    <t>denier</t>
  </si>
  <si>
    <t>Tex Size</t>
  </si>
  <si>
    <t>Cotton to Metric</t>
  </si>
  <si>
    <t>Cotton X 1.69</t>
  </si>
  <si>
    <t>Metric</t>
  </si>
  <si>
    <t>Metric to Metric Ticket Size</t>
  </si>
  <si>
    <t>Metric X  Ply</t>
  </si>
  <si>
    <t>Metric Tkt.*</t>
  </si>
  <si>
    <t>Tex Size*</t>
  </si>
  <si>
    <t>* Tex sizes are bracketed and you always drop back to the last Tex bracket. Tex 29.5 = T-27.</t>
  </si>
  <si>
    <t>* Metric Tkt. Sizes are bracketed and you use the closest bracket. M101.4 = M100</t>
  </si>
  <si>
    <t>Denier to cotton size</t>
  </si>
  <si>
    <t>Cotton to denier size</t>
  </si>
  <si>
    <t>5315  ÷ denier size</t>
  </si>
  <si>
    <t>Tex to Cotton</t>
  </si>
  <si>
    <t>590.6  ÷ Tex Size</t>
  </si>
  <si>
    <t>Equiv. Size to Cotton Yarn Size</t>
  </si>
  <si>
    <t>Equiv. Size  X  Ply</t>
  </si>
  <si>
    <t>'s/</t>
  </si>
  <si>
    <t>Metric to Cotton</t>
  </si>
  <si>
    <t>Metric ÷  1.69</t>
  </si>
  <si>
    <t>Metric Tkt to Metric Size</t>
  </si>
  <si>
    <t>Metric ÷ Ply</t>
  </si>
  <si>
    <t>Denier to Metric</t>
  </si>
  <si>
    <t>9000 ÷ Denier</t>
  </si>
  <si>
    <t>Metric to Metric Tkt Size</t>
  </si>
  <si>
    <t>Metric   X   Ply</t>
  </si>
  <si>
    <t>Denier ÷ 9</t>
  </si>
  <si>
    <t>Denier to Tex Size</t>
  </si>
  <si>
    <t>Tex Size to Decitex</t>
  </si>
  <si>
    <t>Denier Size to Decitex</t>
  </si>
  <si>
    <t>Denier ÷ .9</t>
  </si>
  <si>
    <t>Tex ÷ .1</t>
  </si>
  <si>
    <t>Yarn Size to Decitex</t>
  </si>
  <si>
    <t>5905.6 ÷ Yarn Eqivalent Size</t>
  </si>
  <si>
    <t>decitex</t>
  </si>
  <si>
    <t>Metric Sz.</t>
  </si>
  <si>
    <t>Metric Tkt. Size</t>
  </si>
  <si>
    <t>Wt. Per Yard to Tex Size</t>
  </si>
  <si>
    <t xml:space="preserve">  .54  ÷  Gram / Yard</t>
  </si>
  <si>
    <t>* Tex sizes are bracketed and you always drop back to the last Tex bracket. Tex 19.3 = T-187.</t>
  </si>
  <si>
    <t>Tex Size Brackets</t>
  </si>
  <si>
    <t>by 2s</t>
  </si>
  <si>
    <t>by 3s</t>
  </si>
  <si>
    <t>by 5s</t>
  </si>
  <si>
    <t>by 10s</t>
  </si>
  <si>
    <t>by 15s</t>
  </si>
  <si>
    <t>by 30s</t>
  </si>
  <si>
    <t>by 50s</t>
  </si>
  <si>
    <t>by 100s</t>
  </si>
  <si>
    <t>12, 14, 16, 18</t>
  </si>
  <si>
    <t>21, 24, 27</t>
  </si>
  <si>
    <t>30, 35, 40, 45</t>
  </si>
  <si>
    <t>50, 60, 80, 90</t>
  </si>
  <si>
    <t>105, 120, 135,150</t>
  </si>
  <si>
    <t>180, 210, 240, 270</t>
  </si>
  <si>
    <t>300, 350, 400</t>
  </si>
  <si>
    <t>500, 600, 700</t>
  </si>
  <si>
    <t>Any gram weight between 12 and 13.99 should be labeled a Tex 12</t>
  </si>
  <si>
    <t>Any gram weight between 21 and 23.99 should be labeled a Tex 21</t>
  </si>
  <si>
    <t>Any gram weight between 30 and 34.99 should be labeled a Tex 30</t>
  </si>
  <si>
    <t>Any gram weight between 50 and 59.99 should be labeled a Tex 50</t>
  </si>
  <si>
    <t>Any gram weight between 105 and 119.99 should be labeled a Tex 105</t>
  </si>
  <si>
    <t>Any gram weight between 180 and 209.99 should be labeled a Tex 180</t>
  </si>
  <si>
    <t>Any gram weight between 300 and 349.99 should be labeled a Tex 300</t>
  </si>
  <si>
    <t>Any gram weight between 500 and 599.99 should be labeled a Tex 500</t>
  </si>
  <si>
    <t>Metric Ticket Brackets</t>
  </si>
  <si>
    <t>Conversion Calculations</t>
  </si>
  <si>
    <r>
      <t xml:space="preserve">Input information in </t>
    </r>
    <r>
      <rPr>
        <u val="single"/>
        <sz val="11"/>
        <color indexed="10"/>
        <rFont val="Tahoma"/>
        <family val="2"/>
      </rPr>
      <t>Red</t>
    </r>
    <r>
      <rPr>
        <u val="single"/>
        <sz val="11"/>
        <rFont val="Tahoma"/>
        <family val="2"/>
      </rPr>
      <t xml:space="preserve"> to get desired Conversion.</t>
    </r>
  </si>
  <si>
    <t>Yarn Size Systems and Conversions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</si>
</sst>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8"/>
      <name val="Impact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 Narrow"/>
      <family val="2"/>
    </font>
    <font>
      <b/>
      <u val="single"/>
      <sz val="10"/>
      <color indexed="12"/>
      <name val="Arial"/>
      <family val="2"/>
    </font>
    <font>
      <u val="single"/>
      <sz val="11"/>
      <name val="Tahoma"/>
      <family val="2"/>
    </font>
    <font>
      <u val="single"/>
      <sz val="11"/>
      <color indexed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7" xfId="0" applyFont="1" applyBorder="1" applyAlignment="1" quotePrefix="1">
      <alignment horizontal="center"/>
    </xf>
    <xf numFmtId="165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1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152400</xdr:rowOff>
    </xdr:from>
    <xdr:to>
      <xdr:col>10</xdr:col>
      <xdr:colOff>447675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7675"/>
          <a:ext cx="54768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workbookViewId="0" topLeftCell="A2">
      <selection activeCell="G60" sqref="G60"/>
    </sheetView>
  </sheetViews>
  <sheetFormatPr defaultColWidth="9.140625" defaultRowHeight="12.75"/>
  <cols>
    <col min="5" max="5" width="11.421875" style="0" customWidth="1"/>
    <col min="6" max="6" width="4.00390625" style="0" customWidth="1"/>
    <col min="10" max="10" width="2.7109375" style="0" customWidth="1"/>
    <col min="12" max="12" width="5.28125" style="0" customWidth="1"/>
  </cols>
  <sheetData>
    <row r="1" spans="1:11" ht="23.25">
      <c r="A1" s="3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77.25" customHeight="1"/>
    <row r="3" ht="50.25" customHeight="1"/>
    <row r="4" ht="12" customHeight="1">
      <c r="B4" s="45" t="s">
        <v>48</v>
      </c>
    </row>
    <row r="5" spans="2:3" ht="6" customHeight="1">
      <c r="B5" s="41"/>
      <c r="C5" s="42"/>
    </row>
    <row r="6" spans="2:5" ht="15" customHeight="1">
      <c r="B6" s="43" t="s">
        <v>57</v>
      </c>
      <c r="C6" s="43"/>
      <c r="D6" s="2" t="s">
        <v>49</v>
      </c>
      <c r="E6" s="44" t="s">
        <v>65</v>
      </c>
    </row>
    <row r="7" spans="2:5" ht="15" customHeight="1">
      <c r="B7" s="43" t="s">
        <v>58</v>
      </c>
      <c r="C7" s="43"/>
      <c r="D7" s="1" t="s">
        <v>50</v>
      </c>
      <c r="E7" s="44" t="s">
        <v>66</v>
      </c>
    </row>
    <row r="8" spans="2:5" ht="15" customHeight="1">
      <c r="B8" s="43" t="s">
        <v>59</v>
      </c>
      <c r="C8" s="43"/>
      <c r="D8" s="1" t="s">
        <v>51</v>
      </c>
      <c r="E8" s="44" t="s">
        <v>67</v>
      </c>
    </row>
    <row r="9" spans="2:5" ht="15" customHeight="1">
      <c r="B9" s="43" t="s">
        <v>60</v>
      </c>
      <c r="C9" s="43"/>
      <c r="D9" s="1" t="s">
        <v>52</v>
      </c>
      <c r="E9" s="44" t="s">
        <v>68</v>
      </c>
    </row>
    <row r="10" spans="2:5" ht="15" customHeight="1">
      <c r="B10" s="43" t="s">
        <v>61</v>
      </c>
      <c r="C10" s="43"/>
      <c r="D10" s="1" t="s">
        <v>53</v>
      </c>
      <c r="E10" s="44" t="s">
        <v>69</v>
      </c>
    </row>
    <row r="11" spans="2:5" ht="15" customHeight="1">
      <c r="B11" s="43" t="s">
        <v>62</v>
      </c>
      <c r="C11" s="43"/>
      <c r="D11" s="1" t="s">
        <v>54</v>
      </c>
      <c r="E11" s="44" t="s">
        <v>70</v>
      </c>
    </row>
    <row r="12" spans="2:5" ht="15" customHeight="1">
      <c r="B12" s="43" t="s">
        <v>63</v>
      </c>
      <c r="C12" s="43"/>
      <c r="D12" s="1" t="s">
        <v>55</v>
      </c>
      <c r="E12" s="44" t="s">
        <v>71</v>
      </c>
    </row>
    <row r="13" spans="2:5" ht="15" customHeight="1">
      <c r="B13" s="43" t="s">
        <v>64</v>
      </c>
      <c r="C13" s="43"/>
      <c r="D13" s="1" t="s">
        <v>56</v>
      </c>
      <c r="E13" s="44" t="s">
        <v>72</v>
      </c>
    </row>
    <row r="14" spans="2:3" ht="12" customHeight="1">
      <c r="B14" s="42"/>
      <c r="C14" s="42"/>
    </row>
    <row r="15" ht="12" customHeight="1">
      <c r="B15" s="46" t="s">
        <v>73</v>
      </c>
    </row>
    <row r="16" spans="2:3" ht="12" customHeight="1">
      <c r="B16" s="47">
        <v>180</v>
      </c>
      <c r="C16" s="47"/>
    </row>
    <row r="17" spans="2:3" ht="12" customHeight="1">
      <c r="B17" s="47">
        <v>160</v>
      </c>
      <c r="C17" s="47">
        <v>40</v>
      </c>
    </row>
    <row r="18" spans="2:9" ht="12" customHeight="1">
      <c r="B18" s="47">
        <v>140</v>
      </c>
      <c r="C18" s="47">
        <v>36</v>
      </c>
      <c r="E18" s="44" t="s">
        <v>17</v>
      </c>
      <c r="F18" s="44"/>
      <c r="G18" s="44"/>
      <c r="H18" s="44"/>
      <c r="I18" s="44"/>
    </row>
    <row r="19" spans="2:3" ht="12" customHeight="1">
      <c r="B19" s="47">
        <v>120</v>
      </c>
      <c r="C19" s="47">
        <v>30</v>
      </c>
    </row>
    <row r="20" spans="2:3" ht="12" customHeight="1">
      <c r="B20" s="47">
        <v>100</v>
      </c>
      <c r="C20" s="47">
        <v>25</v>
      </c>
    </row>
    <row r="21" spans="2:3" ht="12" customHeight="1">
      <c r="B21" s="47">
        <v>90</v>
      </c>
      <c r="C21" s="47">
        <v>20</v>
      </c>
    </row>
    <row r="22" spans="2:3" ht="12" customHeight="1">
      <c r="B22" s="47">
        <v>80</v>
      </c>
      <c r="C22" s="47">
        <v>15</v>
      </c>
    </row>
    <row r="23" spans="2:3" ht="12" customHeight="1">
      <c r="B23" s="47">
        <v>75</v>
      </c>
      <c r="C23" s="47">
        <v>13</v>
      </c>
    </row>
    <row r="24" spans="2:3" ht="12" customHeight="1">
      <c r="B24" s="47">
        <v>60</v>
      </c>
      <c r="C24" s="47">
        <v>12</v>
      </c>
    </row>
    <row r="25" spans="2:3" ht="12" customHeight="1">
      <c r="B25" s="47">
        <v>50</v>
      </c>
      <c r="C25" s="47">
        <v>9</v>
      </c>
    </row>
    <row r="26" spans="1:11" ht="21" customHeight="1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21" customHeight="1">
      <c r="A27" s="49" t="s">
        <v>75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2" ht="12.75">
      <c r="A28" s="4" t="s">
        <v>1</v>
      </c>
      <c r="B28" s="5"/>
      <c r="C28" s="5"/>
      <c r="D28" s="6"/>
      <c r="E28" s="7"/>
      <c r="F28" s="8"/>
      <c r="G28" s="4" t="s">
        <v>23</v>
      </c>
      <c r="H28" s="6"/>
      <c r="I28" s="6"/>
      <c r="J28" s="6"/>
      <c r="K28" s="6"/>
      <c r="L28" s="7"/>
    </row>
    <row r="29" spans="1:12" ht="12.75">
      <c r="A29" s="9" t="s">
        <v>2</v>
      </c>
      <c r="B29" s="10"/>
      <c r="C29" s="10"/>
      <c r="D29" s="11"/>
      <c r="E29" s="12"/>
      <c r="F29" s="8"/>
      <c r="G29" s="9" t="s">
        <v>24</v>
      </c>
      <c r="H29" s="11"/>
      <c r="I29" s="11"/>
      <c r="J29" s="11"/>
      <c r="K29" s="11"/>
      <c r="L29" s="12"/>
    </row>
    <row r="30" spans="1:12" ht="12.75">
      <c r="A30" s="50">
        <v>60</v>
      </c>
      <c r="B30" s="51">
        <v>3</v>
      </c>
      <c r="C30" s="13">
        <f>A30/B30</f>
        <v>20</v>
      </c>
      <c r="D30" s="10" t="s">
        <v>6</v>
      </c>
      <c r="E30" s="12"/>
      <c r="F30" s="8"/>
      <c r="G30" s="50">
        <v>20</v>
      </c>
      <c r="H30" s="51">
        <v>3</v>
      </c>
      <c r="I30" s="10">
        <f>H30*G30</f>
        <v>60</v>
      </c>
      <c r="J30" s="14" t="s">
        <v>25</v>
      </c>
      <c r="K30" s="15">
        <f>H30</f>
        <v>3</v>
      </c>
      <c r="L30" s="12"/>
    </row>
    <row r="31" spans="1:12" ht="12.75">
      <c r="A31" s="16"/>
      <c r="B31" s="17"/>
      <c r="C31" s="17"/>
      <c r="D31" s="17"/>
      <c r="E31" s="18"/>
      <c r="F31" s="8"/>
      <c r="G31" s="16"/>
      <c r="H31" s="17"/>
      <c r="I31" s="17"/>
      <c r="J31" s="17"/>
      <c r="K31" s="17"/>
      <c r="L31" s="18"/>
    </row>
    <row r="32" spans="1:12" ht="12.75">
      <c r="A32" s="4" t="s">
        <v>19</v>
      </c>
      <c r="B32" s="5"/>
      <c r="C32" s="5"/>
      <c r="D32" s="6"/>
      <c r="E32" s="7"/>
      <c r="F32" s="8"/>
      <c r="G32" s="4" t="s">
        <v>18</v>
      </c>
      <c r="H32" s="6"/>
      <c r="I32" s="6"/>
      <c r="J32" s="6"/>
      <c r="K32" s="6"/>
      <c r="L32" s="7"/>
    </row>
    <row r="33" spans="1:12" ht="12.75">
      <c r="A33" s="9"/>
      <c r="B33" s="10" t="s">
        <v>3</v>
      </c>
      <c r="C33" s="10"/>
      <c r="D33" s="11"/>
      <c r="E33" s="12"/>
      <c r="F33" s="8"/>
      <c r="G33" s="9" t="s">
        <v>20</v>
      </c>
      <c r="H33" s="11"/>
      <c r="I33" s="11"/>
      <c r="J33" s="11"/>
      <c r="K33" s="11"/>
      <c r="L33" s="12"/>
    </row>
    <row r="34" spans="1:12" ht="12.75">
      <c r="A34" s="50">
        <v>20</v>
      </c>
      <c r="B34" s="19" t="s">
        <v>0</v>
      </c>
      <c r="C34" s="20">
        <f>5315/A34</f>
        <v>265.75</v>
      </c>
      <c r="D34" s="10" t="s">
        <v>7</v>
      </c>
      <c r="E34" s="12"/>
      <c r="F34" s="8"/>
      <c r="G34" s="50">
        <v>265.8</v>
      </c>
      <c r="H34" s="19" t="s">
        <v>0</v>
      </c>
      <c r="I34" s="21">
        <f>5315/G34</f>
        <v>19.996237772761475</v>
      </c>
      <c r="J34" s="8"/>
      <c r="K34" s="10" t="s">
        <v>6</v>
      </c>
      <c r="L34" s="12"/>
    </row>
    <row r="35" spans="1:12" ht="12.75">
      <c r="A35" s="16"/>
      <c r="B35" s="17"/>
      <c r="C35" s="17"/>
      <c r="D35" s="17"/>
      <c r="E35" s="18"/>
      <c r="F35" s="8"/>
      <c r="G35" s="16"/>
      <c r="H35" s="17"/>
      <c r="I35" s="17"/>
      <c r="J35" s="17"/>
      <c r="K35" s="17"/>
      <c r="L35" s="18"/>
    </row>
    <row r="36" spans="1:12" ht="12.75">
      <c r="A36" s="4" t="s">
        <v>4</v>
      </c>
      <c r="B36" s="6"/>
      <c r="C36" s="6"/>
      <c r="D36" s="6"/>
      <c r="E36" s="7"/>
      <c r="F36" s="8"/>
      <c r="G36" s="4" t="s">
        <v>21</v>
      </c>
      <c r="H36" s="6"/>
      <c r="I36" s="6"/>
      <c r="J36" s="6"/>
      <c r="K36" s="6"/>
      <c r="L36" s="7"/>
    </row>
    <row r="37" spans="1:12" ht="12.75">
      <c r="A37" s="22"/>
      <c r="B37" s="10" t="s">
        <v>5</v>
      </c>
      <c r="C37" s="11"/>
      <c r="D37" s="11"/>
      <c r="E37" s="12"/>
      <c r="F37" s="8"/>
      <c r="G37" s="9" t="s">
        <v>22</v>
      </c>
      <c r="H37" s="11"/>
      <c r="I37" s="11"/>
      <c r="J37" s="11"/>
      <c r="K37" s="11"/>
      <c r="L37" s="12"/>
    </row>
    <row r="38" spans="1:12" ht="12.75">
      <c r="A38" s="50">
        <v>20</v>
      </c>
      <c r="B38" s="19" t="s">
        <v>0</v>
      </c>
      <c r="C38" s="20">
        <f>590.5556/A38</f>
        <v>29.52778</v>
      </c>
      <c r="D38" s="10" t="s">
        <v>15</v>
      </c>
      <c r="E38" s="12"/>
      <c r="F38" s="8"/>
      <c r="G38" s="50">
        <v>29.5</v>
      </c>
      <c r="H38" s="19" t="s">
        <v>0</v>
      </c>
      <c r="I38" s="21">
        <f>590.5556/G38</f>
        <v>20.018833898305086</v>
      </c>
      <c r="J38" s="8"/>
      <c r="K38" s="10" t="s">
        <v>6</v>
      </c>
      <c r="L38" s="12"/>
    </row>
    <row r="39" spans="1:12" ht="22.5" customHeight="1">
      <c r="A39" s="23" t="s">
        <v>16</v>
      </c>
      <c r="B39" s="24"/>
      <c r="C39" s="24"/>
      <c r="D39" s="24"/>
      <c r="E39" s="25"/>
      <c r="F39" s="8"/>
      <c r="G39" s="16"/>
      <c r="H39" s="17"/>
      <c r="I39" s="17"/>
      <c r="J39" s="17"/>
      <c r="K39" s="17"/>
      <c r="L39" s="18"/>
    </row>
    <row r="40" spans="1:12" ht="12.75">
      <c r="A40" s="26"/>
      <c r="B40" s="6"/>
      <c r="C40" s="6"/>
      <c r="D40" s="6"/>
      <c r="E40" s="7"/>
      <c r="F40" s="8"/>
      <c r="G40" s="26"/>
      <c r="H40" s="6"/>
      <c r="I40" s="6"/>
      <c r="J40" s="6"/>
      <c r="K40" s="6"/>
      <c r="L40" s="7"/>
    </row>
    <row r="41" spans="1:12" ht="12.75">
      <c r="A41" s="27" t="s">
        <v>9</v>
      </c>
      <c r="B41" s="11"/>
      <c r="C41" s="11"/>
      <c r="D41" s="11"/>
      <c r="E41" s="12"/>
      <c r="F41" s="8"/>
      <c r="G41" s="27" t="s">
        <v>26</v>
      </c>
      <c r="H41" s="11"/>
      <c r="I41" s="11"/>
      <c r="J41" s="11"/>
      <c r="K41" s="11"/>
      <c r="L41" s="12"/>
    </row>
    <row r="42" spans="1:12" ht="12.75">
      <c r="A42" s="22"/>
      <c r="B42" s="10" t="s">
        <v>10</v>
      </c>
      <c r="C42" s="11"/>
      <c r="D42" s="11"/>
      <c r="E42" s="12"/>
      <c r="F42" s="8"/>
      <c r="G42" s="9" t="s">
        <v>27</v>
      </c>
      <c r="H42" s="11"/>
      <c r="I42" s="11"/>
      <c r="J42" s="11"/>
      <c r="K42" s="11"/>
      <c r="L42" s="12"/>
    </row>
    <row r="43" spans="1:12" ht="12.75">
      <c r="A43" s="50">
        <v>20</v>
      </c>
      <c r="B43" s="28" t="s">
        <v>0</v>
      </c>
      <c r="C43" s="29">
        <f>A43*1.69</f>
        <v>33.8</v>
      </c>
      <c r="D43" s="30" t="s">
        <v>11</v>
      </c>
      <c r="E43" s="18"/>
      <c r="F43" s="8"/>
      <c r="G43" s="54">
        <v>33.8</v>
      </c>
      <c r="H43" s="28" t="s">
        <v>0</v>
      </c>
      <c r="I43" s="31">
        <f>G43/1.69</f>
        <v>20</v>
      </c>
      <c r="J43" s="8"/>
      <c r="K43" s="10" t="s">
        <v>6</v>
      </c>
      <c r="L43" s="18"/>
    </row>
    <row r="44" spans="1:12" ht="12.75">
      <c r="A44" s="26"/>
      <c r="B44" s="6"/>
      <c r="C44" s="6"/>
      <c r="D44" s="6"/>
      <c r="E44" s="7"/>
      <c r="F44" s="8"/>
      <c r="G44" s="26"/>
      <c r="H44" s="6"/>
      <c r="I44" s="6"/>
      <c r="J44" s="6"/>
      <c r="K44" s="6"/>
      <c r="L44" s="7"/>
    </row>
    <row r="45" spans="1:12" ht="12.75">
      <c r="A45" s="27" t="s">
        <v>12</v>
      </c>
      <c r="B45" s="11"/>
      <c r="C45" s="11"/>
      <c r="D45" s="11"/>
      <c r="E45" s="12"/>
      <c r="F45" s="8"/>
      <c r="G45" s="27" t="s">
        <v>35</v>
      </c>
      <c r="H45" s="11"/>
      <c r="I45" s="11"/>
      <c r="J45" s="11"/>
      <c r="K45" s="11"/>
      <c r="L45" s="12"/>
    </row>
    <row r="46" spans="1:12" ht="12.75">
      <c r="A46" s="22"/>
      <c r="B46" s="10" t="s">
        <v>13</v>
      </c>
      <c r="C46" s="11"/>
      <c r="D46" s="11"/>
      <c r="E46" s="12"/>
      <c r="F46" s="8"/>
      <c r="G46" s="9" t="s">
        <v>34</v>
      </c>
      <c r="H46" s="11"/>
      <c r="I46" s="11"/>
      <c r="J46" s="11"/>
      <c r="K46" s="11"/>
      <c r="L46" s="12"/>
    </row>
    <row r="47" spans="1:12" ht="12.75">
      <c r="A47" s="50">
        <v>33.8</v>
      </c>
      <c r="B47" s="51">
        <v>3</v>
      </c>
      <c r="C47" s="19" t="s">
        <v>0</v>
      </c>
      <c r="D47" s="20">
        <f>B47*A47</f>
        <v>101.39999999999999</v>
      </c>
      <c r="E47" s="32" t="s">
        <v>14</v>
      </c>
      <c r="F47" s="8"/>
      <c r="G47" s="50">
        <v>693</v>
      </c>
      <c r="H47" s="19" t="s">
        <v>0</v>
      </c>
      <c r="I47" s="21">
        <f>G47/9</f>
        <v>77</v>
      </c>
      <c r="J47" s="11"/>
      <c r="K47" s="10" t="s">
        <v>8</v>
      </c>
      <c r="L47" s="12"/>
    </row>
    <row r="48" spans="1:12" ht="26.25" customHeight="1">
      <c r="A48" s="23" t="s">
        <v>17</v>
      </c>
      <c r="B48" s="24"/>
      <c r="C48" s="24"/>
      <c r="D48" s="24"/>
      <c r="E48" s="25"/>
      <c r="F48" s="8"/>
      <c r="G48" s="16"/>
      <c r="H48" s="17"/>
      <c r="I48" s="17"/>
      <c r="J48" s="17"/>
      <c r="K48" s="17"/>
      <c r="L48" s="18"/>
    </row>
    <row r="49" spans="1:12" ht="12.75">
      <c r="A49" s="26"/>
      <c r="B49" s="6"/>
      <c r="C49" s="6"/>
      <c r="D49" s="6"/>
      <c r="E49" s="7"/>
      <c r="F49" s="8"/>
      <c r="G49" s="4" t="s">
        <v>37</v>
      </c>
      <c r="H49" s="6"/>
      <c r="I49" s="6"/>
      <c r="J49" s="6"/>
      <c r="K49" s="6"/>
      <c r="L49" s="7"/>
    </row>
    <row r="50" spans="1:12" ht="12.75">
      <c r="A50" s="27" t="s">
        <v>28</v>
      </c>
      <c r="B50" s="11"/>
      <c r="C50" s="11"/>
      <c r="D50" s="11"/>
      <c r="E50" s="12"/>
      <c r="F50" s="8"/>
      <c r="G50" s="9" t="s">
        <v>38</v>
      </c>
      <c r="H50" s="11"/>
      <c r="I50" s="11"/>
      <c r="J50" s="11"/>
      <c r="K50" s="11"/>
      <c r="L50" s="12"/>
    </row>
    <row r="51" spans="1:12" ht="12.75">
      <c r="A51" s="22"/>
      <c r="B51" s="10" t="s">
        <v>29</v>
      </c>
      <c r="C51" s="11"/>
      <c r="D51" s="11"/>
      <c r="E51" s="12"/>
      <c r="F51" s="8"/>
      <c r="G51" s="50">
        <v>693</v>
      </c>
      <c r="H51" s="19" t="s">
        <v>0</v>
      </c>
      <c r="I51" s="21">
        <f>G51/0.9</f>
        <v>770</v>
      </c>
      <c r="J51" s="8"/>
      <c r="K51" s="10" t="s">
        <v>42</v>
      </c>
      <c r="L51" s="12"/>
    </row>
    <row r="52" spans="1:12" ht="12.75">
      <c r="A52" s="50">
        <v>100</v>
      </c>
      <c r="B52" s="51">
        <v>3</v>
      </c>
      <c r="C52" s="19" t="s">
        <v>0</v>
      </c>
      <c r="D52" s="20">
        <f>A52/B52</f>
        <v>33.333333333333336</v>
      </c>
      <c r="E52" s="32" t="s">
        <v>43</v>
      </c>
      <c r="F52" s="8"/>
      <c r="G52" s="22"/>
      <c r="H52" s="11"/>
      <c r="I52" s="11"/>
      <c r="J52" s="11"/>
      <c r="K52" s="11"/>
      <c r="L52" s="12"/>
    </row>
    <row r="53" spans="1:12" ht="12.75">
      <c r="A53" s="16"/>
      <c r="B53" s="17"/>
      <c r="C53" s="17"/>
      <c r="D53" s="17"/>
      <c r="E53" s="18"/>
      <c r="F53" s="8"/>
      <c r="G53" s="22"/>
      <c r="H53" s="11"/>
      <c r="I53" s="11"/>
      <c r="J53" s="11"/>
      <c r="K53" s="11"/>
      <c r="L53" s="12"/>
    </row>
    <row r="54" spans="1:12" ht="12.75">
      <c r="A54" s="4" t="s">
        <v>30</v>
      </c>
      <c r="B54" s="6"/>
      <c r="C54" s="6"/>
      <c r="D54" s="6"/>
      <c r="E54" s="7"/>
      <c r="F54" s="8"/>
      <c r="G54" s="4" t="s">
        <v>36</v>
      </c>
      <c r="H54" s="6"/>
      <c r="I54" s="6"/>
      <c r="J54" s="6"/>
      <c r="K54" s="6"/>
      <c r="L54" s="7"/>
    </row>
    <row r="55" spans="1:12" ht="12.75">
      <c r="A55" s="22"/>
      <c r="B55" s="10" t="s">
        <v>31</v>
      </c>
      <c r="C55" s="11"/>
      <c r="D55" s="11"/>
      <c r="E55" s="12"/>
      <c r="F55" s="8"/>
      <c r="G55" s="9" t="s">
        <v>39</v>
      </c>
      <c r="H55" s="11"/>
      <c r="I55" s="11"/>
      <c r="J55" s="11"/>
      <c r="K55" s="11"/>
      <c r="L55" s="12"/>
    </row>
    <row r="56" spans="1:12" ht="12.75">
      <c r="A56" s="50">
        <v>693</v>
      </c>
      <c r="B56" s="19" t="s">
        <v>0</v>
      </c>
      <c r="C56" s="20">
        <f>9000/A56</f>
        <v>12.987012987012987</v>
      </c>
      <c r="D56" s="10" t="s">
        <v>43</v>
      </c>
      <c r="E56" s="12"/>
      <c r="F56" s="8"/>
      <c r="G56" s="50">
        <v>27</v>
      </c>
      <c r="H56" s="19" t="s">
        <v>0</v>
      </c>
      <c r="I56" s="21">
        <f>G56/0.1</f>
        <v>270</v>
      </c>
      <c r="J56" s="8"/>
      <c r="K56" s="10" t="s">
        <v>42</v>
      </c>
      <c r="L56" s="12"/>
    </row>
    <row r="57" spans="1:12" ht="24.75" customHeight="1">
      <c r="A57" s="33" t="s">
        <v>17</v>
      </c>
      <c r="B57" s="34"/>
      <c r="C57" s="34"/>
      <c r="D57" s="34"/>
      <c r="E57" s="35"/>
      <c r="F57" s="8"/>
      <c r="G57" s="16"/>
      <c r="H57" s="17"/>
      <c r="I57" s="17"/>
      <c r="J57" s="17"/>
      <c r="K57" s="17"/>
      <c r="L57" s="18"/>
    </row>
    <row r="58" spans="1:12" ht="12.75" customHeight="1">
      <c r="A58" s="36"/>
      <c r="B58" s="37"/>
      <c r="C58" s="37"/>
      <c r="D58" s="37"/>
      <c r="E58" s="38"/>
      <c r="F58" s="8"/>
      <c r="G58" s="4" t="s">
        <v>40</v>
      </c>
      <c r="H58" s="6"/>
      <c r="I58" s="6"/>
      <c r="J58" s="6"/>
      <c r="K58" s="6"/>
      <c r="L58" s="7"/>
    </row>
    <row r="59" spans="1:12" ht="12.75">
      <c r="A59" s="27" t="s">
        <v>32</v>
      </c>
      <c r="B59" s="11"/>
      <c r="C59" s="11"/>
      <c r="D59" s="11"/>
      <c r="E59" s="12"/>
      <c r="F59" s="11"/>
      <c r="G59" s="9" t="s">
        <v>41</v>
      </c>
      <c r="H59" s="11"/>
      <c r="I59" s="11"/>
      <c r="J59" s="11"/>
      <c r="K59" s="11"/>
      <c r="L59" s="12"/>
    </row>
    <row r="60" spans="1:12" ht="12.75">
      <c r="A60" s="9" t="s">
        <v>33</v>
      </c>
      <c r="B60" s="11"/>
      <c r="C60" s="11"/>
      <c r="D60" s="11"/>
      <c r="E60" s="12"/>
      <c r="F60" s="11"/>
      <c r="G60" s="50">
        <v>20</v>
      </c>
      <c r="H60" s="19" t="s">
        <v>0</v>
      </c>
      <c r="I60" s="39">
        <f>5905.6/G60</f>
        <v>295.28000000000003</v>
      </c>
      <c r="J60" s="11"/>
      <c r="K60" s="10" t="s">
        <v>42</v>
      </c>
      <c r="L60" s="12"/>
    </row>
    <row r="61" spans="1:12" ht="12.75">
      <c r="A61" s="52">
        <f>C56</f>
        <v>12.987012987012987</v>
      </c>
      <c r="B61" s="53">
        <v>3</v>
      </c>
      <c r="C61" s="21">
        <f>B61*A61</f>
        <v>38.96103896103896</v>
      </c>
      <c r="D61" s="10" t="s">
        <v>44</v>
      </c>
      <c r="E61" s="12"/>
      <c r="F61" s="11"/>
      <c r="G61" s="22"/>
      <c r="H61" s="11"/>
      <c r="I61" s="11"/>
      <c r="J61" s="11"/>
      <c r="K61" s="11"/>
      <c r="L61" s="12"/>
    </row>
    <row r="62" spans="1:12" ht="12.75">
      <c r="A62" s="16"/>
      <c r="B62" s="17"/>
      <c r="C62" s="17"/>
      <c r="D62" s="17"/>
      <c r="E62" s="18"/>
      <c r="F62" s="11"/>
      <c r="G62" s="16"/>
      <c r="H62" s="17"/>
      <c r="I62" s="17"/>
      <c r="J62" s="17"/>
      <c r="K62" s="17"/>
      <c r="L62" s="18"/>
    </row>
    <row r="63" spans="1:12" ht="12.75">
      <c r="A63" s="26"/>
      <c r="B63" s="6"/>
      <c r="C63" s="6"/>
      <c r="D63" s="6"/>
      <c r="E63" s="7"/>
      <c r="F63" s="8"/>
      <c r="G63" s="8"/>
      <c r="H63" s="8"/>
      <c r="I63" s="8"/>
      <c r="J63" s="8"/>
      <c r="K63" s="8"/>
      <c r="L63" s="8"/>
    </row>
    <row r="64" spans="1:12" ht="12.75">
      <c r="A64" s="27" t="s">
        <v>45</v>
      </c>
      <c r="B64" s="11"/>
      <c r="C64" s="11"/>
      <c r="D64" s="11"/>
      <c r="E64" s="12"/>
      <c r="F64" s="8"/>
      <c r="G64" s="8"/>
      <c r="H64" s="8"/>
      <c r="I64" s="8"/>
      <c r="J64" s="8"/>
      <c r="K64" s="8"/>
      <c r="L64" s="8"/>
    </row>
    <row r="65" spans="1:12" ht="12.75">
      <c r="A65" s="9" t="s">
        <v>46</v>
      </c>
      <c r="B65" s="11"/>
      <c r="C65" s="11"/>
      <c r="D65" s="11"/>
      <c r="E65" s="12"/>
      <c r="F65" s="8"/>
      <c r="G65" s="8"/>
      <c r="H65" s="8"/>
      <c r="I65" s="8"/>
      <c r="J65" s="8"/>
      <c r="K65" s="8"/>
      <c r="L65" s="8"/>
    </row>
    <row r="66" spans="1:12" ht="12.75">
      <c r="A66" s="50">
        <v>0.028</v>
      </c>
      <c r="B66" s="19" t="s">
        <v>0</v>
      </c>
      <c r="C66" s="40">
        <f>0.54/A66</f>
        <v>19.28571428571429</v>
      </c>
      <c r="D66" s="11" t="s">
        <v>8</v>
      </c>
      <c r="E66" s="12"/>
      <c r="F66" s="8"/>
      <c r="G66" s="8"/>
      <c r="H66" s="8"/>
      <c r="I66" s="8"/>
      <c r="J66" s="8"/>
      <c r="K66" s="8"/>
      <c r="L66" s="8"/>
    </row>
    <row r="67" spans="1:12" ht="24.75" customHeight="1">
      <c r="A67" s="23" t="s">
        <v>47</v>
      </c>
      <c r="B67" s="24"/>
      <c r="C67" s="24"/>
      <c r="D67" s="24"/>
      <c r="E67" s="25"/>
      <c r="F67" s="8"/>
      <c r="G67" s="8"/>
      <c r="H67" s="8"/>
      <c r="I67" s="8"/>
      <c r="J67" s="8"/>
      <c r="K67" s="8"/>
      <c r="L67" s="8"/>
    </row>
  </sheetData>
  <sheetProtection password="CD3A" sheet="1" objects="1" scenarios="1"/>
  <mergeCells count="6">
    <mergeCell ref="A67:E67"/>
    <mergeCell ref="A26:K26"/>
    <mergeCell ref="A1:K1"/>
    <mergeCell ref="A39:E39"/>
    <mergeCell ref="A48:E48"/>
    <mergeCell ref="A57:E57"/>
  </mergeCells>
  <printOptions/>
  <pageMargins left="0.75" right="0.38" top="0.71" bottom="0.58" header="0.38" footer="0.34"/>
  <pageSetup horizontalDpi="1200" verticalDpi="1200" orientation="portrait" r:id="rId2"/>
  <headerFooter alignWithMargins="0">
    <oddHeader xml:space="preserve">&amp;LAmerican &amp; Efird, Inc.&amp;RTECHNICAL 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&amp; Efird,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 User</dc:creator>
  <cp:keywords/>
  <dc:description/>
  <cp:lastModifiedBy>AE User</cp:lastModifiedBy>
  <cp:lastPrinted>2010-02-02T13:44:11Z</cp:lastPrinted>
  <dcterms:created xsi:type="dcterms:W3CDTF">2010-02-01T20:10:55Z</dcterms:created>
  <dcterms:modified xsi:type="dcterms:W3CDTF">2010-02-02T13:47:32Z</dcterms:modified>
  <cp:category/>
  <cp:version/>
  <cp:contentType/>
  <cp:contentStatus/>
</cp:coreProperties>
</file>